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r3\mohasebat narm\7\"/>
    </mc:Choice>
  </mc:AlternateContent>
  <xr:revisionPtr revIDLastSave="0" documentId="8_{37408D44-E3D9-B047-8A38-A3EFFF692565}" xr6:coauthVersionLast="47" xr6:coauthVersionMax="47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48" i="1"/>
  <c r="H44" i="1"/>
  <c r="D47" i="1"/>
  <c r="D48" i="1"/>
  <c r="I44" i="1"/>
  <c r="E47" i="1"/>
  <c r="E48" i="1"/>
  <c r="J44" i="1"/>
  <c r="K44" i="1"/>
  <c r="H45" i="1"/>
  <c r="I45" i="1"/>
  <c r="J45" i="1"/>
  <c r="K45" i="1"/>
  <c r="H46" i="1"/>
  <c r="I46" i="1"/>
  <c r="J46" i="1"/>
  <c r="K46" i="1"/>
  <c r="H43" i="1"/>
  <c r="I43" i="1"/>
  <c r="J43" i="1"/>
  <c r="K43" i="1"/>
  <c r="A33" i="1"/>
  <c r="R6" i="1"/>
  <c r="R32" i="1"/>
  <c r="R24" i="1"/>
  <c r="R16" i="1"/>
  <c r="R8" i="1"/>
  <c r="R31" i="1"/>
  <c r="R23" i="1"/>
  <c r="R15" i="1"/>
  <c r="R7" i="1"/>
  <c r="R28" i="1"/>
  <c r="R20" i="1"/>
  <c r="R12" i="1"/>
  <c r="R27" i="1"/>
  <c r="R19" i="1"/>
  <c r="R11" i="1"/>
  <c r="R30" i="1"/>
  <c r="R26" i="1"/>
  <c r="R22" i="1"/>
  <c r="R18" i="1"/>
  <c r="R14" i="1"/>
  <c r="R10" i="1"/>
  <c r="R5" i="1"/>
  <c r="R4" i="1"/>
  <c r="R29" i="1"/>
  <c r="R25" i="1"/>
  <c r="R21" i="1"/>
  <c r="R17" i="1"/>
  <c r="R13" i="1"/>
  <c r="R9" i="1"/>
  <c r="C33" i="1"/>
  <c r="D33" i="1"/>
  <c r="E33" i="1"/>
  <c r="B33" i="1"/>
  <c r="R33" i="1"/>
  <c r="H5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4" i="1"/>
  <c r="G4" i="1"/>
  <c r="H4" i="1"/>
  <c r="I4" i="1"/>
  <c r="J4" i="1"/>
  <c r="G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J33" i="1"/>
  <c r="M33" i="1"/>
  <c r="M34" i="1"/>
  <c r="I33" i="1"/>
  <c r="H33" i="1"/>
  <c r="G33" i="1"/>
  <c r="N33" i="1"/>
  <c r="N34" i="1"/>
  <c r="L33" i="1"/>
  <c r="L34" i="1"/>
  <c r="O33" i="1"/>
  <c r="O34" i="1"/>
  <c r="G34" i="1"/>
  <c r="T34" i="1"/>
  <c r="J34" i="1"/>
  <c r="W34" i="1"/>
  <c r="H34" i="1"/>
  <c r="U34" i="1"/>
  <c r="I34" i="1"/>
  <c r="V34" i="1"/>
</calcChain>
</file>

<file path=xl/sharedStrings.xml><?xml version="1.0" encoding="utf-8"?>
<sst xmlns="http://schemas.openxmlformats.org/spreadsheetml/2006/main" count="45" uniqueCount="15">
  <si>
    <t>Y4</t>
  </si>
  <si>
    <t>M1</t>
  </si>
  <si>
    <t>M2</t>
  </si>
  <si>
    <t>M3</t>
  </si>
  <si>
    <t>M4</t>
  </si>
  <si>
    <t>RMSE</t>
  </si>
  <si>
    <t>Sum</t>
  </si>
  <si>
    <t>RMS</t>
  </si>
  <si>
    <t>MAE</t>
  </si>
  <si>
    <t>NSE</t>
  </si>
  <si>
    <t>ترکیب مدل</t>
  </si>
  <si>
    <t>SUM</t>
  </si>
  <si>
    <t>MAX</t>
  </si>
  <si>
    <t>MIN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</si>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</sst>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1"/>
      <color theme="1" tint="4.9989318521683403E-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2" borderId="0" xfId="0" applyNumberFormat="1" applyFill="1" applyBorder="1"/>
    <xf numFmtId="2" fontId="0" fillId="2" borderId="0" xfId="0" applyNumberFormat="1" applyFill="1" applyBorder="1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معمولی" xfId="0" builtinId="0"/>
  </cellStyles>
  <dxfs count="1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 /><Relationship Id="rId3" Type="http://schemas.openxmlformats.org/officeDocument/2006/relationships/image" Target="../media/image3.png" /><Relationship Id="rId7" Type="http://schemas.openxmlformats.org/officeDocument/2006/relationships/image" Target="../media/image7.png" /><Relationship Id="rId2" Type="http://schemas.openxmlformats.org/officeDocument/2006/relationships/image" Target="../media/image2.png" /><Relationship Id="rId1" Type="http://schemas.openxmlformats.org/officeDocument/2006/relationships/image" Target="../media/image1.png" /><Relationship Id="rId6" Type="http://schemas.openxmlformats.org/officeDocument/2006/relationships/image" Target="../media/image6.png" /><Relationship Id="rId5" Type="http://schemas.openxmlformats.org/officeDocument/2006/relationships/image" Target="../media/image5.png" /><Relationship Id="rId4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359569</xdr:colOff>
      <xdr:row>35</xdr:row>
      <xdr:rowOff>50007</xdr:rowOff>
    </xdr:from>
    <xdr:to>
      <xdr:col>9</xdr:col>
      <xdr:colOff>92869</xdr:colOff>
      <xdr:row>39</xdr:row>
      <xdr:rowOff>50007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007" y="6300788"/>
          <a:ext cx="1804987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2</xdr:row>
      <xdr:rowOff>28575</xdr:rowOff>
    </xdr:from>
    <xdr:to>
      <xdr:col>6</xdr:col>
      <xdr:colOff>676275</xdr:colOff>
      <xdr:row>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390525"/>
          <a:ext cx="6572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28575</xdr:colOff>
      <xdr:row>2</xdr:row>
      <xdr:rowOff>19050</xdr:rowOff>
    </xdr:from>
    <xdr:to>
      <xdr:col>8</xdr:col>
      <xdr:colOff>28575</xdr:colOff>
      <xdr:row>3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81000"/>
          <a:ext cx="6858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</xdr:row>
      <xdr:rowOff>19050</xdr:rowOff>
    </xdr:from>
    <xdr:to>
      <xdr:col>9</xdr:col>
      <xdr:colOff>0</xdr:colOff>
      <xdr:row>3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1000"/>
          <a:ext cx="6858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</xdr:colOff>
      <xdr:row>2</xdr:row>
      <xdr:rowOff>19050</xdr:rowOff>
    </xdr:from>
    <xdr:to>
      <xdr:col>10</xdr:col>
      <xdr:colOff>9525</xdr:colOff>
      <xdr:row>3</xdr:row>
      <xdr:rowOff>19050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381000"/>
          <a:ext cx="6858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4761</xdr:colOff>
      <xdr:row>36</xdr:row>
      <xdr:rowOff>16668</xdr:rowOff>
    </xdr:from>
    <xdr:to>
      <xdr:col>14</xdr:col>
      <xdr:colOff>119061</xdr:colOff>
      <xdr:row>38</xdr:row>
      <xdr:rowOff>166687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4" y="6446043"/>
          <a:ext cx="1495425" cy="507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28575</xdr:colOff>
      <xdr:row>2</xdr:row>
      <xdr:rowOff>9525</xdr:rowOff>
    </xdr:from>
    <xdr:to>
      <xdr:col>11</xdr:col>
      <xdr:colOff>647700</xdr:colOff>
      <xdr:row>3</xdr:row>
      <xdr:rowOff>19050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7147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47625</xdr:colOff>
      <xdr:row>2</xdr:row>
      <xdr:rowOff>9525</xdr:rowOff>
    </xdr:from>
    <xdr:to>
      <xdr:col>12</xdr:col>
      <xdr:colOff>666750</xdr:colOff>
      <xdr:row>3</xdr:row>
      <xdr:rowOff>19050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7147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</xdr:colOff>
      <xdr:row>2</xdr:row>
      <xdr:rowOff>19050</xdr:rowOff>
    </xdr:from>
    <xdr:to>
      <xdr:col>13</xdr:col>
      <xdr:colOff>666750</xdr:colOff>
      <xdr:row>3</xdr:row>
      <xdr:rowOff>28575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0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47625</xdr:colOff>
      <xdr:row>2</xdr:row>
      <xdr:rowOff>28575</xdr:rowOff>
    </xdr:from>
    <xdr:to>
      <xdr:col>14</xdr:col>
      <xdr:colOff>666750</xdr:colOff>
      <xdr:row>3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390525"/>
          <a:ext cx="6191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23813</xdr:colOff>
      <xdr:row>35</xdr:row>
      <xdr:rowOff>23813</xdr:rowOff>
    </xdr:from>
    <xdr:to>
      <xdr:col>19</xdr:col>
      <xdr:colOff>547687</xdr:colOff>
      <xdr:row>37</xdr:row>
      <xdr:rowOff>166687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2438" y="6274594"/>
          <a:ext cx="1904999" cy="50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</xdr:row>
      <xdr:rowOff>95250</xdr:rowOff>
    </xdr:from>
    <xdr:to>
      <xdr:col>18</xdr:col>
      <xdr:colOff>28575</xdr:colOff>
      <xdr:row>2</xdr:row>
      <xdr:rowOff>114299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273844"/>
          <a:ext cx="719138" cy="197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273844</xdr:colOff>
      <xdr:row>46</xdr:row>
      <xdr:rowOff>71438</xdr:rowOff>
    </xdr:from>
    <xdr:to>
      <xdr:col>9</xdr:col>
      <xdr:colOff>373857</xdr:colOff>
      <xdr:row>49</xdr:row>
      <xdr:rowOff>2382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282" y="8286751"/>
          <a:ext cx="2171700" cy="466725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6</xdr:col>
      <xdr:colOff>345281</xdr:colOff>
      <xdr:row>49</xdr:row>
      <xdr:rowOff>47625</xdr:rowOff>
    </xdr:from>
    <xdr:to>
      <xdr:col>9</xdr:col>
      <xdr:colOff>102394</xdr:colOff>
      <xdr:row>51</xdr:row>
      <xdr:rowOff>157163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8798719"/>
          <a:ext cx="1828800" cy="466725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32" totalsRowShown="0" headerRowDxfId="17" dataDxfId="16">
  <autoFilter ref="A2:E32" xr:uid="{00000000-0009-0000-0100-000001000000}"/>
  <tableColumns count="5">
    <tableColumn id="1" xr3:uid="{00000000-0010-0000-0000-000001000000}" name="Y4" dataDxfId="15"/>
    <tableColumn id="2" xr3:uid="{00000000-0010-0000-0000-000002000000}" name="M1" dataDxfId="14"/>
    <tableColumn id="3" xr3:uid="{00000000-0010-0000-0000-000003000000}" name="M2" dataDxfId="13"/>
    <tableColumn id="4" xr3:uid="{00000000-0010-0000-0000-000004000000}" name="M3" dataDxfId="12"/>
    <tableColumn id="5" xr3:uid="{00000000-0010-0000-0000-000005000000}" name="M4" dataDxfId="11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B42:E48" totalsRowShown="0" headerRowDxfId="10">
  <autoFilter ref="B42:E48" xr:uid="{00000000-0009-0000-0100-000005000000}"/>
  <tableColumns count="4">
    <tableColumn id="1" xr3:uid="{00000000-0010-0000-0100-000001000000}" name="ترکیب مدل" dataDxfId="9"/>
    <tableColumn id="2" xr3:uid="{00000000-0010-0000-0100-000002000000}" name="RMSE" dataDxfId="8"/>
    <tableColumn id="3" xr3:uid="{00000000-0010-0000-0100-000003000000}" name="MAE" dataDxfId="7"/>
    <tableColumn id="4" xr3:uid="{00000000-0010-0000-0100-000004000000}" name="NSE" dataDxfId="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G42:J46" totalsRowShown="0" headerRowDxfId="5" dataDxfId="4">
  <autoFilter ref="G42:J46" xr:uid="{00000000-0009-0000-0100-000002000000}"/>
  <tableColumns count="4">
    <tableColumn id="1" xr3:uid="{00000000-0010-0000-0200-000001000000}" name="ترکیب مدل" dataDxfId="3"/>
    <tableColumn id="2" xr3:uid="{00000000-0010-0000-0200-000002000000}" name="RMSE" dataDxfId="2">
      <calculatedColumnFormula>(Sheet1!$C$47-Sheet1!C43)/(Sheet1!$C$47-Sheet1!$C$48)</calculatedColumnFormula>
    </tableColumn>
    <tableColumn id="3" xr3:uid="{00000000-0010-0000-0200-000003000000}" name="MAE" dataDxfId="1">
      <calculatedColumnFormula>(Sheet1!$D$47-Sheet1!D43)/(Sheet1!$D$47-Sheet1!$D$48)</calculatedColumnFormula>
    </tableColumn>
    <tableColumn id="4" xr3:uid="{00000000-0010-0000-0200-000004000000}" name="NSE" dataDxfId="0">
      <calculatedColumnFormula>(Sheet1!E43-Sheet1!$E$48)/(Sheet1!$E$47-Sheet1!$E$48)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openxmlformats.org/officeDocument/2006/relationships/table" Target="../tables/table3.xml" /><Relationship Id="rId4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topLeftCell="F22" zoomScale="80" zoomScaleNormal="80" workbookViewId="0">
      <selection activeCell="R34" sqref="R34"/>
    </sheetView>
  </sheetViews>
  <sheetFormatPr defaultRowHeight="13.5" x14ac:dyDescent="0.15"/>
  <cols>
    <col min="1" max="1" width="10.6640625" customWidth="1"/>
  </cols>
  <sheetData>
    <row r="1" spans="1:18" s="3" customFormat="1" x14ac:dyDescent="0.15">
      <c r="G1" s="26" t="s">
        <v>5</v>
      </c>
      <c r="H1" s="26"/>
      <c r="I1" s="26"/>
      <c r="J1" s="26"/>
      <c r="L1" s="26" t="s">
        <v>8</v>
      </c>
      <c r="M1" s="26"/>
      <c r="N1" s="26"/>
      <c r="O1" s="26"/>
      <c r="R1" s="27" t="s">
        <v>9</v>
      </c>
    </row>
    <row r="2" spans="1:18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4" t="s">
        <v>1</v>
      </c>
      <c r="H2" s="4" t="s">
        <v>2</v>
      </c>
      <c r="I2" s="4" t="s">
        <v>3</v>
      </c>
      <c r="J2" s="4" t="s">
        <v>4</v>
      </c>
      <c r="L2" s="4" t="s">
        <v>1</v>
      </c>
      <c r="M2" s="4" t="s">
        <v>2</v>
      </c>
      <c r="N2" s="4" t="s">
        <v>3</v>
      </c>
      <c r="O2" s="4" t="s">
        <v>4</v>
      </c>
      <c r="R2" s="27"/>
    </row>
    <row r="3" spans="1:18" x14ac:dyDescent="0.15">
      <c r="A3" s="2">
        <v>4</v>
      </c>
      <c r="B3" s="2">
        <v>1</v>
      </c>
      <c r="C3" s="2">
        <v>7</v>
      </c>
      <c r="D3" s="2">
        <v>3</v>
      </c>
      <c r="E3" s="2">
        <v>6</v>
      </c>
      <c r="G3" s="5"/>
      <c r="H3" s="5"/>
      <c r="I3" s="5"/>
      <c r="J3" s="5"/>
      <c r="L3" s="5"/>
      <c r="M3" s="5"/>
      <c r="N3" s="5"/>
      <c r="O3" s="5"/>
    </row>
    <row r="4" spans="1:18" x14ac:dyDescent="0.15">
      <c r="A4" s="2">
        <v>6</v>
      </c>
      <c r="B4" s="2">
        <v>4</v>
      </c>
      <c r="C4" s="2">
        <v>6</v>
      </c>
      <c r="D4" s="2">
        <v>1</v>
      </c>
      <c r="E4" s="2">
        <v>10</v>
      </c>
      <c r="G4" s="4">
        <f t="shared" ref="G4:G32" si="0">(A3-$B3)^2</f>
        <v>9</v>
      </c>
      <c r="H4" s="4">
        <f t="shared" ref="H4:H32" si="1">(A3-$C3)^2</f>
        <v>9</v>
      </c>
      <c r="I4" s="4">
        <f t="shared" ref="I4:I32" si="2">(A3-$D3)^2</f>
        <v>1</v>
      </c>
      <c r="J4" s="4">
        <f t="shared" ref="J4:J32" si="3">(A3-$E3)^2</f>
        <v>4</v>
      </c>
      <c r="L4" s="4">
        <f>ABS(A3-$B3)</f>
        <v>3</v>
      </c>
      <c r="M4" s="4">
        <f>ABS(A3-$C3)</f>
        <v>3</v>
      </c>
      <c r="N4" s="4">
        <f>ABS(A3-$D3)</f>
        <v>1</v>
      </c>
      <c r="O4" s="4">
        <f>ABS(A3-$E3)</f>
        <v>2</v>
      </c>
      <c r="R4" s="10">
        <f>(A3-$A$33)^2</f>
        <v>4.9877777777777776</v>
      </c>
    </row>
    <row r="5" spans="1:18" x14ac:dyDescent="0.15">
      <c r="A5" s="2">
        <v>7</v>
      </c>
      <c r="B5" s="2">
        <v>1</v>
      </c>
      <c r="C5" s="2">
        <v>5</v>
      </c>
      <c r="D5" s="2">
        <v>6</v>
      </c>
      <c r="E5" s="2">
        <v>6</v>
      </c>
      <c r="G5" s="4">
        <f t="shared" si="0"/>
        <v>4</v>
      </c>
      <c r="H5" s="4">
        <f t="shared" si="1"/>
        <v>0</v>
      </c>
      <c r="I5" s="4">
        <f t="shared" si="2"/>
        <v>25</v>
      </c>
      <c r="J5" s="4">
        <f t="shared" si="3"/>
        <v>16</v>
      </c>
      <c r="L5" s="4">
        <f t="shared" ref="L5:L32" si="4">ABS(A4-$B4)</f>
        <v>2</v>
      </c>
      <c r="M5" s="4">
        <f t="shared" ref="M5:M32" si="5">ABS(A4-$C4)</f>
        <v>0</v>
      </c>
      <c r="N5" s="4">
        <f t="shared" ref="N5:N32" si="6">ABS(A4-$D4)</f>
        <v>5</v>
      </c>
      <c r="O5" s="4">
        <f t="shared" ref="O5:O32" si="7">ABS(A4-$E4)</f>
        <v>4</v>
      </c>
      <c r="R5" s="10">
        <f t="shared" ref="R5:R32" si="8">(A4-$A$33)^2</f>
        <v>5.4444444444444469E-2</v>
      </c>
    </row>
    <row r="6" spans="1:18" x14ac:dyDescent="0.15">
      <c r="A6" s="2">
        <v>6</v>
      </c>
      <c r="B6" s="2">
        <v>4</v>
      </c>
      <c r="C6" s="2">
        <v>6</v>
      </c>
      <c r="D6" s="2">
        <v>8</v>
      </c>
      <c r="E6" s="2">
        <v>3</v>
      </c>
      <c r="G6" s="4">
        <f t="shared" si="0"/>
        <v>36</v>
      </c>
      <c r="H6" s="4">
        <f t="shared" si="1"/>
        <v>4</v>
      </c>
      <c r="I6" s="4">
        <f t="shared" si="2"/>
        <v>1</v>
      </c>
      <c r="J6" s="4">
        <f t="shared" si="3"/>
        <v>1</v>
      </c>
      <c r="L6" s="4">
        <f t="shared" si="4"/>
        <v>6</v>
      </c>
      <c r="M6" s="4">
        <f t="shared" si="5"/>
        <v>2</v>
      </c>
      <c r="N6" s="4">
        <f t="shared" si="6"/>
        <v>1</v>
      </c>
      <c r="O6" s="4">
        <f t="shared" si="7"/>
        <v>1</v>
      </c>
      <c r="R6" s="10">
        <f>(A5-$A$33)^2</f>
        <v>0.58777777777777773</v>
      </c>
    </row>
    <row r="7" spans="1:18" x14ac:dyDescent="0.15">
      <c r="A7" s="2">
        <v>3</v>
      </c>
      <c r="B7" s="2">
        <v>6</v>
      </c>
      <c r="C7" s="2">
        <v>10</v>
      </c>
      <c r="D7" s="2">
        <v>5</v>
      </c>
      <c r="E7" s="2">
        <v>3</v>
      </c>
      <c r="G7" s="4">
        <f t="shared" si="0"/>
        <v>4</v>
      </c>
      <c r="H7" s="4">
        <f t="shared" si="1"/>
        <v>0</v>
      </c>
      <c r="I7" s="4">
        <f t="shared" si="2"/>
        <v>4</v>
      </c>
      <c r="J7" s="4">
        <f t="shared" si="3"/>
        <v>9</v>
      </c>
      <c r="L7" s="4">
        <f t="shared" si="4"/>
        <v>2</v>
      </c>
      <c r="M7" s="4">
        <f t="shared" si="5"/>
        <v>0</v>
      </c>
      <c r="N7" s="4">
        <f t="shared" si="6"/>
        <v>2</v>
      </c>
      <c r="O7" s="4">
        <f t="shared" si="7"/>
        <v>3</v>
      </c>
      <c r="R7" s="10">
        <f t="shared" si="8"/>
        <v>5.4444444444444469E-2</v>
      </c>
    </row>
    <row r="8" spans="1:18" x14ac:dyDescent="0.15">
      <c r="A8" s="2">
        <v>9</v>
      </c>
      <c r="B8" s="2">
        <v>5</v>
      </c>
      <c r="C8" s="2">
        <v>4</v>
      </c>
      <c r="D8" s="2">
        <v>9</v>
      </c>
      <c r="E8" s="2">
        <v>1</v>
      </c>
      <c r="G8" s="4">
        <f t="shared" si="0"/>
        <v>9</v>
      </c>
      <c r="H8" s="4">
        <f t="shared" si="1"/>
        <v>49</v>
      </c>
      <c r="I8" s="4">
        <f t="shared" si="2"/>
        <v>4</v>
      </c>
      <c r="J8" s="4">
        <f t="shared" si="3"/>
        <v>0</v>
      </c>
      <c r="L8" s="4">
        <f t="shared" si="4"/>
        <v>3</v>
      </c>
      <c r="M8" s="4">
        <f t="shared" si="5"/>
        <v>7</v>
      </c>
      <c r="N8" s="4">
        <f t="shared" si="6"/>
        <v>2</v>
      </c>
      <c r="O8" s="4">
        <f t="shared" si="7"/>
        <v>0</v>
      </c>
      <c r="R8" s="10">
        <f t="shared" si="8"/>
        <v>10.454444444444444</v>
      </c>
    </row>
    <row r="9" spans="1:18" x14ac:dyDescent="0.15">
      <c r="A9" s="2">
        <v>4</v>
      </c>
      <c r="B9" s="2">
        <v>4</v>
      </c>
      <c r="C9" s="2">
        <v>4</v>
      </c>
      <c r="D9" s="2">
        <v>4</v>
      </c>
      <c r="E9" s="2">
        <v>10</v>
      </c>
      <c r="G9" s="4">
        <f t="shared" si="0"/>
        <v>16</v>
      </c>
      <c r="H9" s="4">
        <f t="shared" si="1"/>
        <v>25</v>
      </c>
      <c r="I9" s="4">
        <f t="shared" si="2"/>
        <v>0</v>
      </c>
      <c r="J9" s="4">
        <f t="shared" si="3"/>
        <v>64</v>
      </c>
      <c r="L9" s="4">
        <f t="shared" si="4"/>
        <v>4</v>
      </c>
      <c r="M9" s="4">
        <f t="shared" si="5"/>
        <v>5</v>
      </c>
      <c r="N9" s="4">
        <f t="shared" si="6"/>
        <v>0</v>
      </c>
      <c r="O9" s="4">
        <f t="shared" si="7"/>
        <v>8</v>
      </c>
      <c r="R9" s="10">
        <f t="shared" si="8"/>
        <v>7.6544444444444437</v>
      </c>
    </row>
    <row r="10" spans="1:18" x14ac:dyDescent="0.15">
      <c r="A10" s="2">
        <v>6</v>
      </c>
      <c r="B10" s="2">
        <v>7</v>
      </c>
      <c r="C10" s="2">
        <v>5</v>
      </c>
      <c r="D10" s="2">
        <v>6</v>
      </c>
      <c r="E10" s="2">
        <v>3</v>
      </c>
      <c r="G10" s="4">
        <f t="shared" si="0"/>
        <v>0</v>
      </c>
      <c r="H10" s="4">
        <f t="shared" si="1"/>
        <v>0</v>
      </c>
      <c r="I10" s="4">
        <f t="shared" si="2"/>
        <v>0</v>
      </c>
      <c r="J10" s="4">
        <f t="shared" si="3"/>
        <v>36</v>
      </c>
      <c r="L10" s="4">
        <f t="shared" si="4"/>
        <v>0</v>
      </c>
      <c r="M10" s="4">
        <f t="shared" si="5"/>
        <v>0</v>
      </c>
      <c r="N10" s="4">
        <f t="shared" si="6"/>
        <v>0</v>
      </c>
      <c r="O10" s="4">
        <f t="shared" si="7"/>
        <v>6</v>
      </c>
      <c r="R10" s="10">
        <f t="shared" si="8"/>
        <v>4.9877777777777776</v>
      </c>
    </row>
    <row r="11" spans="1:18" x14ac:dyDescent="0.15">
      <c r="A11" s="2">
        <v>7</v>
      </c>
      <c r="B11" s="2">
        <v>10</v>
      </c>
      <c r="C11" s="2">
        <v>5</v>
      </c>
      <c r="D11" s="2">
        <v>10</v>
      </c>
      <c r="E11" s="2">
        <v>3</v>
      </c>
      <c r="G11" s="4">
        <f t="shared" si="0"/>
        <v>1</v>
      </c>
      <c r="H11" s="4">
        <f t="shared" si="1"/>
        <v>1</v>
      </c>
      <c r="I11" s="4">
        <f t="shared" si="2"/>
        <v>0</v>
      </c>
      <c r="J11" s="4">
        <f t="shared" si="3"/>
        <v>9</v>
      </c>
      <c r="L11" s="4">
        <f t="shared" si="4"/>
        <v>1</v>
      </c>
      <c r="M11" s="4">
        <f t="shared" si="5"/>
        <v>1</v>
      </c>
      <c r="N11" s="4">
        <f t="shared" si="6"/>
        <v>0</v>
      </c>
      <c r="O11" s="4">
        <f t="shared" si="7"/>
        <v>3</v>
      </c>
      <c r="R11" s="10">
        <f t="shared" si="8"/>
        <v>5.4444444444444469E-2</v>
      </c>
    </row>
    <row r="12" spans="1:18" x14ac:dyDescent="0.15">
      <c r="A12" s="2">
        <v>8</v>
      </c>
      <c r="B12" s="2">
        <v>9</v>
      </c>
      <c r="C12" s="2">
        <v>8</v>
      </c>
      <c r="D12" s="2">
        <v>9</v>
      </c>
      <c r="E12" s="2">
        <v>10</v>
      </c>
      <c r="G12" s="4">
        <f t="shared" si="0"/>
        <v>9</v>
      </c>
      <c r="H12" s="4">
        <f t="shared" si="1"/>
        <v>4</v>
      </c>
      <c r="I12" s="4">
        <f t="shared" si="2"/>
        <v>9</v>
      </c>
      <c r="J12" s="4">
        <f t="shared" si="3"/>
        <v>16</v>
      </c>
      <c r="L12" s="4">
        <f t="shared" si="4"/>
        <v>3</v>
      </c>
      <c r="M12" s="4">
        <f t="shared" si="5"/>
        <v>2</v>
      </c>
      <c r="N12" s="4">
        <f t="shared" si="6"/>
        <v>3</v>
      </c>
      <c r="O12" s="4">
        <f t="shared" si="7"/>
        <v>4</v>
      </c>
      <c r="R12" s="10">
        <f t="shared" si="8"/>
        <v>0.58777777777777773</v>
      </c>
    </row>
    <row r="13" spans="1:18" x14ac:dyDescent="0.15">
      <c r="A13" s="2">
        <v>4</v>
      </c>
      <c r="B13" s="2">
        <v>1</v>
      </c>
      <c r="C13" s="2">
        <v>6</v>
      </c>
      <c r="D13" s="2">
        <v>3</v>
      </c>
      <c r="E13" s="2">
        <v>8</v>
      </c>
      <c r="G13" s="4">
        <f t="shared" si="0"/>
        <v>1</v>
      </c>
      <c r="H13" s="4">
        <f t="shared" si="1"/>
        <v>0</v>
      </c>
      <c r="I13" s="4">
        <f t="shared" si="2"/>
        <v>1</v>
      </c>
      <c r="J13" s="4">
        <f t="shared" si="3"/>
        <v>4</v>
      </c>
      <c r="L13" s="4">
        <f t="shared" si="4"/>
        <v>1</v>
      </c>
      <c r="M13" s="4">
        <f t="shared" si="5"/>
        <v>0</v>
      </c>
      <c r="N13" s="4">
        <f t="shared" si="6"/>
        <v>1</v>
      </c>
      <c r="O13" s="4">
        <f t="shared" si="7"/>
        <v>2</v>
      </c>
      <c r="R13" s="10">
        <f t="shared" si="8"/>
        <v>3.1211111111111109</v>
      </c>
    </row>
    <row r="14" spans="1:18" x14ac:dyDescent="0.15">
      <c r="A14" s="2">
        <v>2</v>
      </c>
      <c r="B14" s="2">
        <v>9</v>
      </c>
      <c r="C14" s="2">
        <v>2</v>
      </c>
      <c r="D14" s="2">
        <v>9</v>
      </c>
      <c r="E14" s="2">
        <v>10</v>
      </c>
      <c r="G14" s="4">
        <f t="shared" si="0"/>
        <v>9</v>
      </c>
      <c r="H14" s="4">
        <f t="shared" si="1"/>
        <v>4</v>
      </c>
      <c r="I14" s="4">
        <f t="shared" si="2"/>
        <v>1</v>
      </c>
      <c r="J14" s="4">
        <f t="shared" si="3"/>
        <v>16</v>
      </c>
      <c r="L14" s="4">
        <f t="shared" si="4"/>
        <v>3</v>
      </c>
      <c r="M14" s="4">
        <f t="shared" si="5"/>
        <v>2</v>
      </c>
      <c r="N14" s="4">
        <f t="shared" si="6"/>
        <v>1</v>
      </c>
      <c r="O14" s="4">
        <f t="shared" si="7"/>
        <v>4</v>
      </c>
      <c r="R14" s="10">
        <f t="shared" si="8"/>
        <v>4.9877777777777776</v>
      </c>
    </row>
    <row r="15" spans="1:18" x14ac:dyDescent="0.15">
      <c r="A15" s="2">
        <v>8</v>
      </c>
      <c r="B15" s="2">
        <v>9</v>
      </c>
      <c r="C15" s="2">
        <v>3</v>
      </c>
      <c r="D15" s="2">
        <v>6</v>
      </c>
      <c r="E15" s="2">
        <v>10</v>
      </c>
      <c r="G15" s="4">
        <f t="shared" si="0"/>
        <v>49</v>
      </c>
      <c r="H15" s="4">
        <f t="shared" si="1"/>
        <v>0</v>
      </c>
      <c r="I15" s="4">
        <f t="shared" si="2"/>
        <v>49</v>
      </c>
      <c r="J15" s="4">
        <f t="shared" si="3"/>
        <v>64</v>
      </c>
      <c r="L15" s="4">
        <f t="shared" si="4"/>
        <v>7</v>
      </c>
      <c r="M15" s="4">
        <f t="shared" si="5"/>
        <v>0</v>
      </c>
      <c r="N15" s="4">
        <f t="shared" si="6"/>
        <v>7</v>
      </c>
      <c r="O15" s="4">
        <f t="shared" si="7"/>
        <v>8</v>
      </c>
      <c r="R15" s="10">
        <f t="shared" si="8"/>
        <v>17.921111111111113</v>
      </c>
    </row>
    <row r="16" spans="1:18" x14ac:dyDescent="0.15">
      <c r="A16" s="2">
        <v>1</v>
      </c>
      <c r="B16" s="2">
        <v>5</v>
      </c>
      <c r="C16" s="2">
        <v>5</v>
      </c>
      <c r="D16" s="2">
        <v>10</v>
      </c>
      <c r="E16" s="2">
        <v>8</v>
      </c>
      <c r="G16" s="4">
        <f t="shared" si="0"/>
        <v>1</v>
      </c>
      <c r="H16" s="4">
        <f t="shared" si="1"/>
        <v>25</v>
      </c>
      <c r="I16" s="4">
        <f t="shared" si="2"/>
        <v>4</v>
      </c>
      <c r="J16" s="4">
        <f t="shared" si="3"/>
        <v>4</v>
      </c>
      <c r="L16" s="4">
        <f t="shared" si="4"/>
        <v>1</v>
      </c>
      <c r="M16" s="4">
        <f t="shared" si="5"/>
        <v>5</v>
      </c>
      <c r="N16" s="4">
        <f t="shared" si="6"/>
        <v>2</v>
      </c>
      <c r="O16" s="4">
        <f t="shared" si="7"/>
        <v>2</v>
      </c>
      <c r="R16" s="10">
        <f t="shared" si="8"/>
        <v>3.1211111111111109</v>
      </c>
    </row>
    <row r="17" spans="1:18" x14ac:dyDescent="0.15">
      <c r="A17" s="2">
        <v>4</v>
      </c>
      <c r="B17" s="2">
        <v>3</v>
      </c>
      <c r="C17" s="2">
        <v>4</v>
      </c>
      <c r="D17" s="2">
        <v>7</v>
      </c>
      <c r="E17" s="2">
        <v>4</v>
      </c>
      <c r="G17" s="4">
        <f t="shared" si="0"/>
        <v>16</v>
      </c>
      <c r="H17" s="4">
        <f t="shared" si="1"/>
        <v>16</v>
      </c>
      <c r="I17" s="4">
        <f t="shared" si="2"/>
        <v>81</v>
      </c>
      <c r="J17" s="4">
        <f t="shared" si="3"/>
        <v>49</v>
      </c>
      <c r="L17" s="4">
        <f t="shared" si="4"/>
        <v>4</v>
      </c>
      <c r="M17" s="4">
        <f t="shared" si="5"/>
        <v>4</v>
      </c>
      <c r="N17" s="4">
        <f t="shared" si="6"/>
        <v>9</v>
      </c>
      <c r="O17" s="4">
        <f t="shared" si="7"/>
        <v>7</v>
      </c>
      <c r="R17" s="10">
        <f t="shared" si="8"/>
        <v>27.387777777777778</v>
      </c>
    </row>
    <row r="18" spans="1:18" x14ac:dyDescent="0.15">
      <c r="A18" s="2">
        <v>6</v>
      </c>
      <c r="B18" s="2">
        <v>8</v>
      </c>
      <c r="C18" s="2">
        <v>4</v>
      </c>
      <c r="D18" s="2">
        <v>6</v>
      </c>
      <c r="E18" s="2">
        <v>3</v>
      </c>
      <c r="G18" s="4">
        <f t="shared" si="0"/>
        <v>1</v>
      </c>
      <c r="H18" s="4">
        <f t="shared" si="1"/>
        <v>0</v>
      </c>
      <c r="I18" s="4">
        <f t="shared" si="2"/>
        <v>9</v>
      </c>
      <c r="J18" s="4">
        <f t="shared" si="3"/>
        <v>0</v>
      </c>
      <c r="L18" s="4">
        <f t="shared" si="4"/>
        <v>1</v>
      </c>
      <c r="M18" s="4">
        <f t="shared" si="5"/>
        <v>0</v>
      </c>
      <c r="N18" s="4">
        <f t="shared" si="6"/>
        <v>3</v>
      </c>
      <c r="O18" s="4">
        <f t="shared" si="7"/>
        <v>0</v>
      </c>
      <c r="R18" s="10">
        <f t="shared" si="8"/>
        <v>4.9877777777777776</v>
      </c>
    </row>
    <row r="19" spans="1:18" x14ac:dyDescent="0.15">
      <c r="A19" s="2">
        <v>7</v>
      </c>
      <c r="B19" s="2">
        <v>1</v>
      </c>
      <c r="C19" s="2">
        <v>4</v>
      </c>
      <c r="D19" s="2">
        <v>10</v>
      </c>
      <c r="E19" s="2">
        <v>8</v>
      </c>
      <c r="G19" s="4">
        <f t="shared" si="0"/>
        <v>4</v>
      </c>
      <c r="H19" s="4">
        <f t="shared" si="1"/>
        <v>4</v>
      </c>
      <c r="I19" s="4">
        <f t="shared" si="2"/>
        <v>0</v>
      </c>
      <c r="J19" s="4">
        <f t="shared" si="3"/>
        <v>9</v>
      </c>
      <c r="L19" s="4">
        <f t="shared" si="4"/>
        <v>2</v>
      </c>
      <c r="M19" s="4">
        <f t="shared" si="5"/>
        <v>2</v>
      </c>
      <c r="N19" s="4">
        <f t="shared" si="6"/>
        <v>0</v>
      </c>
      <c r="O19" s="4">
        <f t="shared" si="7"/>
        <v>3</v>
      </c>
      <c r="R19" s="10">
        <f t="shared" si="8"/>
        <v>5.4444444444444469E-2</v>
      </c>
    </row>
    <row r="20" spans="1:18" x14ac:dyDescent="0.15">
      <c r="A20" s="2">
        <v>6</v>
      </c>
      <c r="B20" s="2">
        <v>10</v>
      </c>
      <c r="C20" s="2">
        <v>6</v>
      </c>
      <c r="D20" s="2">
        <v>9</v>
      </c>
      <c r="E20" s="2">
        <v>2</v>
      </c>
      <c r="G20" s="4">
        <f t="shared" si="0"/>
        <v>36</v>
      </c>
      <c r="H20" s="4">
        <f t="shared" si="1"/>
        <v>9</v>
      </c>
      <c r="I20" s="4">
        <f t="shared" si="2"/>
        <v>9</v>
      </c>
      <c r="J20" s="4">
        <f t="shared" si="3"/>
        <v>1</v>
      </c>
      <c r="L20" s="4">
        <f t="shared" si="4"/>
        <v>6</v>
      </c>
      <c r="M20" s="4">
        <f t="shared" si="5"/>
        <v>3</v>
      </c>
      <c r="N20" s="4">
        <f t="shared" si="6"/>
        <v>3</v>
      </c>
      <c r="O20" s="4">
        <f t="shared" si="7"/>
        <v>1</v>
      </c>
      <c r="R20" s="10">
        <f t="shared" si="8"/>
        <v>0.58777777777777773</v>
      </c>
    </row>
    <row r="21" spans="1:18" x14ac:dyDescent="0.15">
      <c r="A21" s="2">
        <v>10</v>
      </c>
      <c r="B21" s="2">
        <v>5</v>
      </c>
      <c r="C21" s="2">
        <v>8</v>
      </c>
      <c r="D21" s="2">
        <v>6</v>
      </c>
      <c r="E21" s="2">
        <v>5</v>
      </c>
      <c r="G21" s="4">
        <f t="shared" si="0"/>
        <v>16</v>
      </c>
      <c r="H21" s="4">
        <f t="shared" si="1"/>
        <v>0</v>
      </c>
      <c r="I21" s="4">
        <f t="shared" si="2"/>
        <v>9</v>
      </c>
      <c r="J21" s="4">
        <f t="shared" si="3"/>
        <v>16</v>
      </c>
      <c r="L21" s="4">
        <f t="shared" si="4"/>
        <v>4</v>
      </c>
      <c r="M21" s="4">
        <f t="shared" si="5"/>
        <v>0</v>
      </c>
      <c r="N21" s="4">
        <f t="shared" si="6"/>
        <v>3</v>
      </c>
      <c r="O21" s="4">
        <f t="shared" si="7"/>
        <v>4</v>
      </c>
      <c r="R21" s="10">
        <f t="shared" si="8"/>
        <v>5.4444444444444469E-2</v>
      </c>
    </row>
    <row r="22" spans="1:18" x14ac:dyDescent="0.15">
      <c r="A22" s="2">
        <v>10</v>
      </c>
      <c r="B22" s="2">
        <v>6</v>
      </c>
      <c r="C22" s="2">
        <v>8</v>
      </c>
      <c r="D22" s="2">
        <v>4</v>
      </c>
      <c r="E22" s="2">
        <v>5</v>
      </c>
      <c r="G22" s="4">
        <f t="shared" si="0"/>
        <v>25</v>
      </c>
      <c r="H22" s="4">
        <f t="shared" si="1"/>
        <v>4</v>
      </c>
      <c r="I22" s="4">
        <f t="shared" si="2"/>
        <v>16</v>
      </c>
      <c r="J22" s="4">
        <f t="shared" si="3"/>
        <v>25</v>
      </c>
      <c r="L22" s="4">
        <f t="shared" si="4"/>
        <v>5</v>
      </c>
      <c r="M22" s="4">
        <f t="shared" si="5"/>
        <v>2</v>
      </c>
      <c r="N22" s="4">
        <f t="shared" si="6"/>
        <v>4</v>
      </c>
      <c r="O22" s="4">
        <f t="shared" si="7"/>
        <v>5</v>
      </c>
      <c r="R22" s="10">
        <f t="shared" si="8"/>
        <v>14.187777777777777</v>
      </c>
    </row>
    <row r="23" spans="1:18" x14ac:dyDescent="0.15">
      <c r="A23" s="2">
        <v>2</v>
      </c>
      <c r="B23" s="2">
        <v>7</v>
      </c>
      <c r="C23" s="2">
        <v>8</v>
      </c>
      <c r="D23" s="2">
        <v>1</v>
      </c>
      <c r="E23" s="2">
        <v>6</v>
      </c>
      <c r="G23" s="4">
        <f t="shared" si="0"/>
        <v>16</v>
      </c>
      <c r="H23" s="4">
        <f t="shared" si="1"/>
        <v>4</v>
      </c>
      <c r="I23" s="4">
        <f t="shared" si="2"/>
        <v>36</v>
      </c>
      <c r="J23" s="4">
        <f t="shared" si="3"/>
        <v>25</v>
      </c>
      <c r="L23" s="4">
        <f t="shared" si="4"/>
        <v>4</v>
      </c>
      <c r="M23" s="4">
        <f t="shared" si="5"/>
        <v>2</v>
      </c>
      <c r="N23" s="4">
        <f t="shared" si="6"/>
        <v>6</v>
      </c>
      <c r="O23" s="4">
        <f t="shared" si="7"/>
        <v>5</v>
      </c>
      <c r="R23" s="10">
        <f t="shared" si="8"/>
        <v>14.187777777777777</v>
      </c>
    </row>
    <row r="24" spans="1:18" x14ac:dyDescent="0.15">
      <c r="A24" s="2">
        <v>9</v>
      </c>
      <c r="B24" s="2">
        <v>3</v>
      </c>
      <c r="C24" s="2">
        <v>7</v>
      </c>
      <c r="D24" s="2">
        <v>7</v>
      </c>
      <c r="E24" s="2">
        <v>5</v>
      </c>
      <c r="G24" s="4">
        <f t="shared" si="0"/>
        <v>25</v>
      </c>
      <c r="H24" s="4">
        <f t="shared" si="1"/>
        <v>36</v>
      </c>
      <c r="I24" s="4">
        <f t="shared" si="2"/>
        <v>1</v>
      </c>
      <c r="J24" s="4">
        <f t="shared" si="3"/>
        <v>16</v>
      </c>
      <c r="L24" s="4">
        <f t="shared" si="4"/>
        <v>5</v>
      </c>
      <c r="M24" s="4">
        <f t="shared" si="5"/>
        <v>6</v>
      </c>
      <c r="N24" s="4">
        <f t="shared" si="6"/>
        <v>1</v>
      </c>
      <c r="O24" s="4">
        <f t="shared" si="7"/>
        <v>4</v>
      </c>
      <c r="R24" s="10">
        <f t="shared" si="8"/>
        <v>17.921111111111113</v>
      </c>
    </row>
    <row r="25" spans="1:18" x14ac:dyDescent="0.15">
      <c r="A25" s="2">
        <v>5</v>
      </c>
      <c r="B25" s="2">
        <v>1</v>
      </c>
      <c r="C25" s="2">
        <v>4</v>
      </c>
      <c r="D25" s="2">
        <v>9</v>
      </c>
      <c r="E25" s="2">
        <v>2</v>
      </c>
      <c r="G25" s="4">
        <f t="shared" si="0"/>
        <v>36</v>
      </c>
      <c r="H25" s="4">
        <f t="shared" si="1"/>
        <v>4</v>
      </c>
      <c r="I25" s="4">
        <f t="shared" si="2"/>
        <v>4</v>
      </c>
      <c r="J25" s="4">
        <f t="shared" si="3"/>
        <v>16</v>
      </c>
      <c r="L25" s="4">
        <f t="shared" si="4"/>
        <v>6</v>
      </c>
      <c r="M25" s="4">
        <f t="shared" si="5"/>
        <v>2</v>
      </c>
      <c r="N25" s="4">
        <f t="shared" si="6"/>
        <v>2</v>
      </c>
      <c r="O25" s="4">
        <f t="shared" si="7"/>
        <v>4</v>
      </c>
      <c r="R25" s="10">
        <f t="shared" si="8"/>
        <v>7.6544444444444437</v>
      </c>
    </row>
    <row r="26" spans="1:18" x14ac:dyDescent="0.15">
      <c r="A26" s="2">
        <v>6</v>
      </c>
      <c r="B26" s="2">
        <v>10</v>
      </c>
      <c r="C26" s="2">
        <v>3</v>
      </c>
      <c r="D26" s="2">
        <v>9</v>
      </c>
      <c r="E26" s="2">
        <v>5</v>
      </c>
      <c r="G26" s="4">
        <f t="shared" si="0"/>
        <v>16</v>
      </c>
      <c r="H26" s="4">
        <f t="shared" si="1"/>
        <v>1</v>
      </c>
      <c r="I26" s="4">
        <f t="shared" si="2"/>
        <v>16</v>
      </c>
      <c r="J26" s="4">
        <f t="shared" si="3"/>
        <v>9</v>
      </c>
      <c r="L26" s="4">
        <f t="shared" si="4"/>
        <v>4</v>
      </c>
      <c r="M26" s="4">
        <f t="shared" si="5"/>
        <v>1</v>
      </c>
      <c r="N26" s="4">
        <f t="shared" si="6"/>
        <v>4</v>
      </c>
      <c r="O26" s="4">
        <f t="shared" si="7"/>
        <v>3</v>
      </c>
      <c r="R26" s="10">
        <f t="shared" si="8"/>
        <v>1.5211111111111113</v>
      </c>
    </row>
    <row r="27" spans="1:18" x14ac:dyDescent="0.15">
      <c r="A27" s="2">
        <v>8</v>
      </c>
      <c r="B27" s="2">
        <v>10</v>
      </c>
      <c r="C27" s="2">
        <v>9</v>
      </c>
      <c r="D27" s="2">
        <v>10</v>
      </c>
      <c r="E27" s="2">
        <v>6</v>
      </c>
      <c r="G27" s="4">
        <f t="shared" si="0"/>
        <v>16</v>
      </c>
      <c r="H27" s="4">
        <f t="shared" si="1"/>
        <v>9</v>
      </c>
      <c r="I27" s="4">
        <f t="shared" si="2"/>
        <v>9</v>
      </c>
      <c r="J27" s="4">
        <f t="shared" si="3"/>
        <v>1</v>
      </c>
      <c r="L27" s="4">
        <f t="shared" si="4"/>
        <v>4</v>
      </c>
      <c r="M27" s="4">
        <f t="shared" si="5"/>
        <v>3</v>
      </c>
      <c r="N27" s="4">
        <f t="shared" si="6"/>
        <v>3</v>
      </c>
      <c r="O27" s="4">
        <f t="shared" si="7"/>
        <v>1</v>
      </c>
      <c r="R27" s="10">
        <f t="shared" si="8"/>
        <v>5.4444444444444469E-2</v>
      </c>
    </row>
    <row r="28" spans="1:18" x14ac:dyDescent="0.15">
      <c r="A28" s="2">
        <v>10</v>
      </c>
      <c r="B28" s="2">
        <v>4</v>
      </c>
      <c r="C28" s="2">
        <v>4</v>
      </c>
      <c r="D28" s="2">
        <v>1</v>
      </c>
      <c r="E28" s="2">
        <v>7</v>
      </c>
      <c r="G28" s="4">
        <f t="shared" si="0"/>
        <v>4</v>
      </c>
      <c r="H28" s="4">
        <f t="shared" si="1"/>
        <v>1</v>
      </c>
      <c r="I28" s="4">
        <f t="shared" si="2"/>
        <v>4</v>
      </c>
      <c r="J28" s="4">
        <f t="shared" si="3"/>
        <v>4</v>
      </c>
      <c r="L28" s="4">
        <f t="shared" si="4"/>
        <v>2</v>
      </c>
      <c r="M28" s="4">
        <f t="shared" si="5"/>
        <v>1</v>
      </c>
      <c r="N28" s="4">
        <f t="shared" si="6"/>
        <v>2</v>
      </c>
      <c r="O28" s="4">
        <f t="shared" si="7"/>
        <v>2</v>
      </c>
      <c r="R28" s="10">
        <f t="shared" si="8"/>
        <v>3.1211111111111109</v>
      </c>
    </row>
    <row r="29" spans="1:18" x14ac:dyDescent="0.15">
      <c r="A29" s="2">
        <v>9</v>
      </c>
      <c r="B29" s="2">
        <v>9</v>
      </c>
      <c r="C29" s="2">
        <v>1</v>
      </c>
      <c r="D29" s="2">
        <v>7</v>
      </c>
      <c r="E29" s="2">
        <v>6</v>
      </c>
      <c r="G29" s="4">
        <f t="shared" si="0"/>
        <v>36</v>
      </c>
      <c r="H29" s="4">
        <f t="shared" si="1"/>
        <v>36</v>
      </c>
      <c r="I29" s="4">
        <f t="shared" si="2"/>
        <v>81</v>
      </c>
      <c r="J29" s="4">
        <f t="shared" si="3"/>
        <v>9</v>
      </c>
      <c r="L29" s="4">
        <f t="shared" si="4"/>
        <v>6</v>
      </c>
      <c r="M29" s="4">
        <f t="shared" si="5"/>
        <v>6</v>
      </c>
      <c r="N29" s="4">
        <f t="shared" si="6"/>
        <v>9</v>
      </c>
      <c r="O29" s="4">
        <f t="shared" si="7"/>
        <v>3</v>
      </c>
      <c r="R29" s="10">
        <f t="shared" si="8"/>
        <v>14.187777777777777</v>
      </c>
    </row>
    <row r="30" spans="1:18" x14ac:dyDescent="0.15">
      <c r="A30" s="2">
        <v>8</v>
      </c>
      <c r="B30" s="2">
        <v>6</v>
      </c>
      <c r="C30" s="2">
        <v>5</v>
      </c>
      <c r="D30" s="2">
        <v>5</v>
      </c>
      <c r="E30" s="2">
        <v>3</v>
      </c>
      <c r="G30" s="4">
        <f t="shared" si="0"/>
        <v>0</v>
      </c>
      <c r="H30" s="4">
        <f t="shared" si="1"/>
        <v>64</v>
      </c>
      <c r="I30" s="4">
        <f t="shared" si="2"/>
        <v>4</v>
      </c>
      <c r="J30" s="4">
        <f t="shared" si="3"/>
        <v>9</v>
      </c>
      <c r="L30" s="4">
        <f t="shared" si="4"/>
        <v>0</v>
      </c>
      <c r="M30" s="4">
        <f t="shared" si="5"/>
        <v>8</v>
      </c>
      <c r="N30" s="4">
        <f t="shared" si="6"/>
        <v>2</v>
      </c>
      <c r="O30" s="4">
        <f t="shared" si="7"/>
        <v>3</v>
      </c>
      <c r="R30" s="10">
        <f t="shared" si="8"/>
        <v>7.6544444444444437</v>
      </c>
    </row>
    <row r="31" spans="1:18" x14ac:dyDescent="0.15">
      <c r="A31" s="2">
        <v>5</v>
      </c>
      <c r="B31" s="2">
        <v>2</v>
      </c>
      <c r="C31" s="2">
        <v>9</v>
      </c>
      <c r="D31" s="2">
        <v>8</v>
      </c>
      <c r="E31" s="2">
        <v>4</v>
      </c>
      <c r="G31" s="4">
        <f t="shared" si="0"/>
        <v>4</v>
      </c>
      <c r="H31" s="4">
        <f t="shared" si="1"/>
        <v>9</v>
      </c>
      <c r="I31" s="4">
        <f t="shared" si="2"/>
        <v>9</v>
      </c>
      <c r="J31" s="4">
        <f t="shared" si="3"/>
        <v>25</v>
      </c>
      <c r="L31" s="4">
        <f t="shared" si="4"/>
        <v>2</v>
      </c>
      <c r="M31" s="4">
        <f t="shared" si="5"/>
        <v>3</v>
      </c>
      <c r="N31" s="4">
        <f t="shared" si="6"/>
        <v>3</v>
      </c>
      <c r="O31" s="4">
        <f t="shared" si="7"/>
        <v>5</v>
      </c>
      <c r="R31" s="10">
        <f t="shared" si="8"/>
        <v>3.1211111111111109</v>
      </c>
    </row>
    <row r="32" spans="1:18" x14ac:dyDescent="0.15">
      <c r="A32" s="2">
        <v>7</v>
      </c>
      <c r="B32" s="2">
        <v>4</v>
      </c>
      <c r="C32" s="2">
        <v>10</v>
      </c>
      <c r="D32" s="2">
        <v>8</v>
      </c>
      <c r="E32" s="2">
        <v>2</v>
      </c>
      <c r="G32" s="4">
        <f t="shared" si="0"/>
        <v>9</v>
      </c>
      <c r="H32" s="4">
        <f t="shared" si="1"/>
        <v>16</v>
      </c>
      <c r="I32" s="4">
        <f t="shared" si="2"/>
        <v>9</v>
      </c>
      <c r="J32" s="4">
        <f t="shared" si="3"/>
        <v>1</v>
      </c>
      <c r="L32" s="4">
        <f t="shared" si="4"/>
        <v>3</v>
      </c>
      <c r="M32" s="4">
        <f t="shared" si="5"/>
        <v>4</v>
      </c>
      <c r="N32" s="4">
        <f t="shared" si="6"/>
        <v>3</v>
      </c>
      <c r="O32" s="4">
        <f t="shared" si="7"/>
        <v>1</v>
      </c>
      <c r="R32" s="10">
        <f t="shared" si="8"/>
        <v>1.5211111111111113</v>
      </c>
    </row>
    <row r="33" spans="1:23" x14ac:dyDescent="0.15">
      <c r="A33" s="10">
        <f>AVERAGE(Table1[Y4])</f>
        <v>6.2333333333333334</v>
      </c>
      <c r="B33" s="10">
        <f>AVERAGE(Table1[M1])</f>
        <v>5.4666666666666668</v>
      </c>
      <c r="C33" s="10">
        <f>AVERAGE(Table1[M2])</f>
        <v>5.666666666666667</v>
      </c>
      <c r="D33" s="10">
        <f>AVERAGE(Table1[M3])</f>
        <v>6.5333333333333332</v>
      </c>
      <c r="E33" s="10">
        <f>AVERAGE(Table1[M4])</f>
        <v>5.4666666666666668</v>
      </c>
      <c r="F33" s="7" t="s">
        <v>6</v>
      </c>
      <c r="G33" s="6">
        <f>SUM(G4:G32)</f>
        <v>408</v>
      </c>
      <c r="H33" s="6">
        <f t="shared" ref="H33:J33" si="9">SUM(H4:H32)</f>
        <v>334</v>
      </c>
      <c r="I33" s="6">
        <f t="shared" si="9"/>
        <v>396</v>
      </c>
      <c r="J33" s="6">
        <f t="shared" si="9"/>
        <v>458</v>
      </c>
      <c r="K33" s="9" t="s">
        <v>6</v>
      </c>
      <c r="L33" s="8">
        <f>SUM(L4:L32)</f>
        <v>94</v>
      </c>
      <c r="M33" s="8">
        <f>SUM(M4:M32)</f>
        <v>74</v>
      </c>
      <c r="N33" s="8">
        <f t="shared" ref="N33" si="10">SUM(N4:N32)</f>
        <v>82</v>
      </c>
      <c r="O33" s="8">
        <f t="shared" ref="O33" si="11">SUM(O4:O32)</f>
        <v>98</v>
      </c>
      <c r="Q33" t="s">
        <v>11</v>
      </c>
      <c r="R33" s="14">
        <f>SUM(R4:R32)</f>
        <v>176.77888888888884</v>
      </c>
      <c r="T33" s="2" t="s">
        <v>1</v>
      </c>
      <c r="U33" s="2" t="s">
        <v>2</v>
      </c>
      <c r="V33" s="2" t="s">
        <v>3</v>
      </c>
      <c r="W33" s="2" t="s">
        <v>4</v>
      </c>
    </row>
    <row r="34" spans="1:23" x14ac:dyDescent="0.15">
      <c r="F34" s="2" t="s">
        <v>7</v>
      </c>
      <c r="G34" s="12">
        <f>(G33/30)^0.5</f>
        <v>3.687817782917155</v>
      </c>
      <c r="H34" s="12">
        <f t="shared" ref="H34:J34" si="12">(H33/30)^0.5</f>
        <v>3.3366650016645862</v>
      </c>
      <c r="I34" s="12">
        <f t="shared" si="12"/>
        <v>3.6331804249169899</v>
      </c>
      <c r="J34" s="12">
        <f t="shared" si="12"/>
        <v>3.9072582032246945</v>
      </c>
      <c r="K34" s="2" t="s">
        <v>8</v>
      </c>
      <c r="L34" s="13">
        <f>(L33/30)</f>
        <v>3.1333333333333333</v>
      </c>
      <c r="M34" s="13">
        <f t="shared" ref="M34" si="13">(M33/30)^0.5</f>
        <v>1.5705625319186329</v>
      </c>
      <c r="N34" s="13">
        <f t="shared" ref="N34" si="14">(N33/30)^0.5</f>
        <v>1.6532795690182993</v>
      </c>
      <c r="O34" s="13">
        <f t="shared" ref="O34" si="15">(O33/30)^0.5</f>
        <v>1.8073922282301278</v>
      </c>
      <c r="P34" s="2"/>
      <c r="S34" s="15" t="s">
        <v>9</v>
      </c>
      <c r="T34" s="15">
        <f>1-(G33/R33)</f>
        <v>-1.3079678946078284</v>
      </c>
      <c r="U34" s="15">
        <f>1-(H33/R33)</f>
        <v>-0.88936587450738891</v>
      </c>
      <c r="V34" s="15">
        <f>1-(I33/R33)</f>
        <v>-1.2400864859428924</v>
      </c>
      <c r="W34" s="15">
        <f>1-(J33/R33)</f>
        <v>-1.5908070973783954</v>
      </c>
    </row>
    <row r="42" spans="1:23" x14ac:dyDescent="0.15">
      <c r="B42" s="1" t="s">
        <v>10</v>
      </c>
      <c r="C42" s="1" t="s">
        <v>5</v>
      </c>
      <c r="D42" s="1" t="s">
        <v>8</v>
      </c>
      <c r="E42" s="1" t="s">
        <v>9</v>
      </c>
      <c r="G42" s="18" t="s">
        <v>10</v>
      </c>
      <c r="H42" s="18" t="s">
        <v>5</v>
      </c>
      <c r="I42" s="18" t="s">
        <v>8</v>
      </c>
      <c r="J42" s="18" t="s">
        <v>9</v>
      </c>
      <c r="K42" t="s">
        <v>14</v>
      </c>
    </row>
    <row r="43" spans="1:23" x14ac:dyDescent="0.15">
      <c r="B43" s="2" t="s">
        <v>1</v>
      </c>
      <c r="C43" s="10">
        <v>3.6878177829171599</v>
      </c>
      <c r="D43" s="10">
        <v>3.1333333333333333</v>
      </c>
      <c r="E43" s="10">
        <v>-1.3079678946078284</v>
      </c>
      <c r="G43" s="19" t="s">
        <v>1</v>
      </c>
      <c r="H43" s="20">
        <f>(Sheet1!$C$47-Sheet1!C43)/(Sheet1!$C$47-Sheet1!$C$48)</f>
        <v>0.38458295631203382</v>
      </c>
      <c r="I43" s="21">
        <f>(Sheet1!$D$47-Sheet1!D43)/(Sheet1!$D$47-Sheet1!$D$48)</f>
        <v>0</v>
      </c>
      <c r="J43" s="20">
        <f>(Sheet1!E43-Sheet1!$E$48)/(Sheet1!$E$47-Sheet1!$E$48)</f>
        <v>0.40322580645161277</v>
      </c>
      <c r="K43" s="2">
        <f>AVERAGE(H43:I43:J43)</f>
        <v>0.26260292092121551</v>
      </c>
    </row>
    <row r="44" spans="1:23" x14ac:dyDescent="0.15">
      <c r="B44" s="2" t="s">
        <v>2</v>
      </c>
      <c r="C44" s="11">
        <v>3.3366650016645862</v>
      </c>
      <c r="D44" s="11">
        <v>1.5705625319186329</v>
      </c>
      <c r="E44" s="11">
        <v>-0.88936587450738891</v>
      </c>
      <c r="G44" s="19" t="s">
        <v>2</v>
      </c>
      <c r="H44" s="22">
        <f>(Sheet1!$C$47-Sheet1!C44)/(Sheet1!$C$47-Sheet1!$C$48)</f>
        <v>1</v>
      </c>
      <c r="I44" s="22">
        <f>(Sheet1!$D$47-Sheet1!D44)/(Sheet1!$D$47-Sheet1!$D$48)</f>
        <v>1</v>
      </c>
      <c r="J44" s="22">
        <f>(Sheet1!E44-Sheet1!$E$48)/(Sheet1!$E$47-Sheet1!$E$48)</f>
        <v>1</v>
      </c>
      <c r="K44" s="25">
        <f>AVERAGE(H44:I44:J44)</f>
        <v>1</v>
      </c>
    </row>
    <row r="45" spans="1:23" x14ac:dyDescent="0.15">
      <c r="B45" s="2" t="s">
        <v>3</v>
      </c>
      <c r="C45" s="10">
        <v>3.6331804249169899</v>
      </c>
      <c r="D45" s="10">
        <v>1.6532795690182993</v>
      </c>
      <c r="E45" s="10">
        <v>-1.2400864859428924</v>
      </c>
      <c r="G45" s="19" t="s">
        <v>3</v>
      </c>
      <c r="H45" s="20">
        <f>(Sheet1!$C$47-Sheet1!C45)/(Sheet1!$C$47-Sheet1!$C$48)</f>
        <v>0.48033831731314858</v>
      </c>
      <c r="I45" s="20">
        <f>(Sheet1!$D$47-Sheet1!D45)/(Sheet1!$D$47-Sheet1!$D$48)</f>
        <v>0.94707026966156094</v>
      </c>
      <c r="J45" s="20">
        <f>(Sheet1!E45-Sheet1!$E$48)/(Sheet1!$E$47-Sheet1!$E$48)</f>
        <v>0.49999999999999967</v>
      </c>
      <c r="K45" s="2">
        <f>AVERAGE(H45:I45:J45)</f>
        <v>0.64246952899156973</v>
      </c>
    </row>
    <row r="46" spans="1:23" x14ac:dyDescent="0.15">
      <c r="B46" s="2" t="s">
        <v>4</v>
      </c>
      <c r="C46" s="10">
        <v>3.9072582032246945</v>
      </c>
      <c r="D46" s="10">
        <v>1.8073922282301278</v>
      </c>
      <c r="E46" s="10">
        <v>-1.5908070973783954</v>
      </c>
      <c r="G46" s="23" t="s">
        <v>4</v>
      </c>
      <c r="H46" s="24">
        <f>(Sheet1!$C$47-Sheet1!C46)/(Sheet1!$C$47-Sheet1!$C$48)</f>
        <v>0</v>
      </c>
      <c r="I46" s="20">
        <f>(Sheet1!$D$47-Sheet1!D46)/(Sheet1!$D$47-Sheet1!$D$48)</f>
        <v>0.84845525902000185</v>
      </c>
      <c r="J46" s="21">
        <f>(Sheet1!E46-Sheet1!$E$48)/(Sheet1!$E$47-Sheet1!$E$48)</f>
        <v>0</v>
      </c>
      <c r="K46" s="2">
        <f>AVERAGE(H46:I46:J46)</f>
        <v>0.28281841967333393</v>
      </c>
    </row>
    <row r="47" spans="1:23" x14ac:dyDescent="0.15">
      <c r="B47" s="16" t="s">
        <v>12</v>
      </c>
      <c r="C47" s="17">
        <f>MAX(C43:C46)</f>
        <v>3.9072582032246945</v>
      </c>
      <c r="D47" s="17">
        <f>MAX(D43:D46)</f>
        <v>3.1333333333333333</v>
      </c>
      <c r="E47" s="17">
        <f>MAX(E43:E46)</f>
        <v>-0.88936587450738891</v>
      </c>
    </row>
    <row r="48" spans="1:23" x14ac:dyDescent="0.15">
      <c r="B48" s="16" t="s">
        <v>13</v>
      </c>
      <c r="C48" s="17">
        <f>MIN(C43:C47)</f>
        <v>3.3366650016645862</v>
      </c>
      <c r="D48" s="17">
        <f>MIN(D43:D47)</f>
        <v>1.5705625319186329</v>
      </c>
      <c r="E48" s="17">
        <f>MIN(E43:E47)</f>
        <v>-1.5908070973783954</v>
      </c>
    </row>
  </sheetData>
  <mergeCells count="3">
    <mergeCell ref="G1:J1"/>
    <mergeCell ref="L1:O1"/>
    <mergeCell ref="R1:R2"/>
  </mergeCell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کاربرگ‌ها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 Pack 20 DVDs</dc:creator>
  <cp:lastModifiedBy>MRT Pack 20 DVDs</cp:lastModifiedBy>
  <dcterms:created xsi:type="dcterms:W3CDTF">2021-11-10T12:38:25Z</dcterms:created>
  <dcterms:modified xsi:type="dcterms:W3CDTF">2021-11-10T22:40:11Z</dcterms:modified>
</cp:coreProperties>
</file>